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MTLS\AppData\Local\Temp\VNPT Plugin\1c1bbfb3-c702-4d33-9e61-c255e3031b3f\"/>
    </mc:Choice>
  </mc:AlternateContent>
  <bookViews>
    <workbookView xWindow="0" yWindow="72" windowWidth="23952" windowHeight="9288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AZ30" i="1" l="1"/>
  <c r="AZ27" i="1"/>
  <c r="AZ19" i="1"/>
  <c r="AY30" i="1"/>
  <c r="AY27" i="1"/>
  <c r="AY19" i="1"/>
  <c r="AX30" i="1"/>
  <c r="AX27" i="1"/>
  <c r="AX19" i="1"/>
  <c r="AW30" i="1"/>
  <c r="AW27" i="1"/>
  <c r="AW19" i="1"/>
  <c r="BC32" i="1"/>
  <c r="BC31" i="1"/>
  <c r="BD30" i="1"/>
  <c r="BC30" i="1"/>
  <c r="BA30" i="1"/>
  <c r="BC29" i="1"/>
  <c r="BD28" i="1"/>
  <c r="BC28" i="1"/>
  <c r="BD27" i="1"/>
  <c r="BC27" i="1"/>
  <c r="BA27" i="1"/>
  <c r="BC26" i="1"/>
  <c r="BC25" i="1"/>
  <c r="BC24" i="1"/>
  <c r="BC23" i="1"/>
  <c r="BB23" i="1"/>
  <c r="BD22" i="1"/>
  <c r="BC22" i="1"/>
  <c r="BC21" i="1"/>
  <c r="BC20" i="1"/>
  <c r="BD19" i="1"/>
  <c r="BC19" i="1"/>
  <c r="BA19" i="1"/>
  <c r="BC18" i="1"/>
  <c r="BD17" i="1"/>
  <c r="BD15" i="1" s="1"/>
  <c r="BD14" i="1" s="1"/>
  <c r="BC17" i="1"/>
  <c r="BC16" i="1"/>
  <c r="BC15" i="1"/>
  <c r="BH14" i="1"/>
  <c r="BF14" i="1"/>
  <c r="BE14" i="1"/>
  <c r="BC14" i="1"/>
  <c r="BB14" i="1"/>
</calcChain>
</file>

<file path=xl/sharedStrings.xml><?xml version="1.0" encoding="utf-8"?>
<sst xmlns="http://schemas.openxmlformats.org/spreadsheetml/2006/main" count="107" uniqueCount="53">
  <si>
    <t>TT</t>
  </si>
  <si>
    <t>Dự án thành phần/ nội dung hoạt động</t>
  </si>
  <si>
    <t>Dự kiến huy động nguồn lực giai đoạn 2025 - 2025</t>
  </si>
  <si>
    <t>Tổng cộng</t>
  </si>
  <si>
    <t>Trong đó:</t>
  </si>
  <si>
    <t>Vốn huy động khác</t>
  </si>
  <si>
    <t>Vốn tín dụng (tổng vốn cho vay)</t>
  </si>
  <si>
    <r>
      <t xml:space="preserve">Vốn lồng ghép tử các chương trình dự án khác </t>
    </r>
    <r>
      <rPr>
        <sz val="11"/>
        <rFont val="Times New Roman"/>
        <family val="1"/>
      </rPr>
      <t>(không phải CTMTQG)</t>
    </r>
  </si>
  <si>
    <t>NSNN</t>
  </si>
  <si>
    <t>Ngân sách nhà nước</t>
  </si>
  <si>
    <t>NSTW</t>
  </si>
  <si>
    <r>
      <t xml:space="preserve">NSĐP </t>
    </r>
    <r>
      <rPr>
        <sz val="11"/>
        <rFont val="Times New Roman"/>
        <family val="1"/>
      </rPr>
      <t>(bao gồm vốn đối ứng theo quy định)</t>
    </r>
  </si>
  <si>
    <t>Ngân sách trung ương</t>
  </si>
  <si>
    <t>Ngân sách địa phương</t>
  </si>
  <si>
    <t>NSĐP</t>
  </si>
  <si>
    <t>SN</t>
  </si>
  <si>
    <t>ĐTPT</t>
  </si>
  <si>
    <t>Đầu tư phát triển</t>
  </si>
  <si>
    <t>Sự nghiệp</t>
  </si>
  <si>
    <t>Trong nước</t>
  </si>
  <si>
    <t>Ngoài nước</t>
  </si>
  <si>
    <t>CHƯƠNG TRÌNH MTQG GIẢM NGHÈO BỀN VỮNG</t>
  </si>
  <si>
    <t>I</t>
  </si>
  <si>
    <t>Dự án 1: Hỗ trợ đầu tư phát triển hạ tầng kinh tế - xã hội các huyện nghèo, các xã đặc biệt khó khăn vùng bãi ngang, ven biển và hải đảo</t>
  </si>
  <si>
    <t>Tiểu dự án 1: Hỗ trợ đầu tư phát triển hạ tầng kinh tế - xã hội các huyện nghèo, xã đặc biệt khó khăn vùng bãi ngang, ven biển và hải đảo</t>
  </si>
  <si>
    <t>Tiểu dự án 2: Triển khai Đề án hỗ trợ một số huyện nghèo thoát khỏi tình trạng nghèo, đặc biệt khó khăn giai đoạn 2022 - 2025</t>
  </si>
  <si>
    <t>II</t>
  </si>
  <si>
    <t>Dự án 2: Đa dạng hóa sinh kế, phát triển mô hình giảm nghèo</t>
  </si>
  <si>
    <t>III</t>
  </si>
  <si>
    <t>Dự án 3: Hỗ trợ phát triển sản xuất, cải thiện dinh dưỡng</t>
  </si>
  <si>
    <t>Tiểu dự án 1: Hỗ trợ phát triển sản xuất trong lĩnh vực nông nghiệp</t>
  </si>
  <si>
    <t>Tiểu dự án 2: Cải thiện dinh dưỡng</t>
  </si>
  <si>
    <t>IV</t>
  </si>
  <si>
    <t>Dự án 4: Phát triển giáo dục nghề nghiệp, việc làm bền vững</t>
  </si>
  <si>
    <t>Tiểu dự án 1: Phát triển giáo dục nghề nghiệp vùng nghèo, vùng khó khăn</t>
  </si>
  <si>
    <t>Tiểu dự án 2: Hỗ trợ người lao động đi làm việc ở nước ngoài theo hợp đồng</t>
  </si>
  <si>
    <t>Tiểu dự án 3: Hỗ trợ việc làm bền vững</t>
  </si>
  <si>
    <t>V</t>
  </si>
  <si>
    <t>Dự án 5: Hỗ trợ nhà ở cho hộ nghèo, hộ cận nghèo trên địa bàn các huyện nghèo</t>
  </si>
  <si>
    <t>VI</t>
  </si>
  <si>
    <t>Dự án 6: Truyền thông và giảm nghèo về thông tin</t>
  </si>
  <si>
    <t>Tiểu dự án 1: Giảm nghèo về thông tin</t>
  </si>
  <si>
    <t>Tiểu dự án 2: Truyền thông vè giảm nghèo đa chiều</t>
  </si>
  <si>
    <t>VII</t>
  </si>
  <si>
    <t>Dự án 7: Nâng cao năng lực và giám sát, đánh giá Chương trình</t>
  </si>
  <si>
    <t>Tiểu dự án 1: Nâng cao năng lực thực hiện Chương trình</t>
  </si>
  <si>
    <t>Tiểu dự án 2: Giám sát, đánh giá</t>
  </si>
  <si>
    <t>Dự kiến nhu cầu kinh phí năm 2026</t>
  </si>
  <si>
    <t>Dự kiến nhu cầu kinh phí năm 2027</t>
  </si>
  <si>
    <t>Dự kiến nhu cầu kinh phí năm 2028</t>
  </si>
  <si>
    <t>Dự kiến nhu cầu kinh phí năm 2029</t>
  </si>
  <si>
    <t>Dự kiến nhu cầu kinh phí năm 2030</t>
  </si>
  <si>
    <r>
      <t xml:space="preserve">KẾ HOẠCH NĂM 2026-2030 THỰC HIỆN CHƯƠNG TRÌNH MỤC TIÊU QUỐC GIA THEO DỰ ÁN THÀNH PHẦN
</t>
    </r>
    <r>
      <rPr>
        <i/>
        <sz val="12"/>
        <rFont val="Times New Roman"/>
        <family val="1"/>
      </rPr>
      <t>(Kèm theo Báo cáo số    486 /BC-UBND ngày 31  tháng 5 năm 2024 của UBND huyện Cao Lộc)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</si>
</sst>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_(* #,##0_);_(* \(#,##0\);_(* &quot;-&quot;??_);_(@_)"/>
  </numFmts>
  <fonts count="15" x14ac:knownFonts="1">
    <font>
      <sz val="11"/>
      <color theme="1"/>
      <name val="Calibri"/>
      <family val="2"/>
      <charset val="163"/>
      <scheme val="minor"/>
    </font>
    <font>
      <sz val="10"/>
      <name val="Arial"/>
      <family val="2"/>
    </font>
    <font>
      <b/>
      <sz val="15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8"/>
      <name val="Times New Roman"/>
      <family val="1"/>
    </font>
    <font>
      <i/>
      <sz val="14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i/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39">
    <xf numFmtId="0" fontId="0" fillId="0" borderId="0" xfId="0"/>
    <xf numFmtId="0" fontId="3" fillId="0" borderId="0" xfId="1" applyFont="1" applyFill="1" applyAlignment="1">
      <alignment vertical="center"/>
    </xf>
    <xf numFmtId="0" fontId="4" fillId="0" borderId="0" xfId="1" applyFont="1" applyFill="1"/>
    <xf numFmtId="0" fontId="5" fillId="0" borderId="0" xfId="1" applyFont="1" applyFill="1"/>
    <xf numFmtId="0" fontId="6" fillId="0" borderId="1" xfId="1" applyFont="1" applyFill="1" applyBorder="1" applyAlignment="1">
      <alignment vertical="center"/>
    </xf>
    <xf numFmtId="0" fontId="4" fillId="0" borderId="0" xfId="1" applyFont="1" applyFill="1" applyAlignment="1">
      <alignment vertical="center"/>
    </xf>
    <xf numFmtId="0" fontId="8" fillId="0" borderId="0" xfId="1" applyFont="1" applyFill="1" applyAlignment="1">
      <alignment vertical="center" wrapText="1"/>
    </xf>
    <xf numFmtId="0" fontId="8" fillId="0" borderId="0" xfId="1" applyFont="1" applyFill="1" applyAlignment="1">
      <alignment horizontal="center" vertical="center" wrapText="1"/>
    </xf>
    <xf numFmtId="0" fontId="7" fillId="0" borderId="2" xfId="1" applyFont="1" applyFill="1" applyBorder="1" applyAlignment="1">
      <alignment horizontal="center" vertical="center" wrapText="1"/>
    </xf>
    <xf numFmtId="0" fontId="10" fillId="0" borderId="2" xfId="1" applyFont="1" applyFill="1" applyBorder="1" applyAlignment="1">
      <alignment horizontal="center" vertical="center" wrapText="1"/>
    </xf>
    <xf numFmtId="41" fontId="10" fillId="0" borderId="2" xfId="1" applyNumberFormat="1" applyFont="1" applyFill="1" applyBorder="1" applyAlignment="1">
      <alignment horizontal="right" vertical="center" wrapText="1"/>
    </xf>
    <xf numFmtId="41" fontId="11" fillId="0" borderId="0" xfId="1" applyNumberFormat="1" applyFont="1" applyFill="1"/>
    <xf numFmtId="0" fontId="10" fillId="0" borderId="2" xfId="1" applyFont="1" applyFill="1" applyBorder="1" applyAlignment="1">
      <alignment horizontal="left" vertical="center" wrapText="1"/>
    </xf>
    <xf numFmtId="41" fontId="10" fillId="0" borderId="2" xfId="2" applyNumberFormat="1" applyFont="1" applyFill="1" applyBorder="1" applyAlignment="1">
      <alignment horizontal="right" vertical="center"/>
    </xf>
    <xf numFmtId="41" fontId="12" fillId="0" borderId="0" xfId="1" applyNumberFormat="1" applyFont="1" applyFill="1"/>
    <xf numFmtId="0" fontId="12" fillId="0" borderId="0" xfId="1" applyFont="1" applyFill="1"/>
    <xf numFmtId="0" fontId="10" fillId="0" borderId="0" xfId="1" applyFont="1" applyFill="1"/>
    <xf numFmtId="0" fontId="12" fillId="0" borderId="2" xfId="2" applyFont="1" applyFill="1" applyBorder="1" applyAlignment="1">
      <alignment horizontal="center" vertical="center"/>
    </xf>
    <xf numFmtId="164" fontId="12" fillId="0" borderId="2" xfId="3" applyNumberFormat="1" applyFont="1" applyFill="1" applyBorder="1" applyAlignment="1" applyProtection="1">
      <alignment horizontal="left" vertical="center" wrapText="1"/>
    </xf>
    <xf numFmtId="41" fontId="12" fillId="0" borderId="2" xfId="2" applyNumberFormat="1" applyFont="1" applyFill="1" applyBorder="1" applyAlignment="1">
      <alignment horizontal="right" vertical="center"/>
    </xf>
    <xf numFmtId="0" fontId="10" fillId="0" borderId="2" xfId="2" applyFont="1" applyFill="1" applyBorder="1" applyAlignment="1">
      <alignment horizontal="center" vertical="center"/>
    </xf>
    <xf numFmtId="164" fontId="10" fillId="0" borderId="2" xfId="3" applyNumberFormat="1" applyFont="1" applyFill="1" applyBorder="1" applyAlignment="1" applyProtection="1">
      <alignment horizontal="left" vertical="center" wrapText="1"/>
    </xf>
    <xf numFmtId="41" fontId="12" fillId="0" borderId="2" xfId="4" applyNumberFormat="1" applyFont="1" applyFill="1" applyBorder="1" applyAlignment="1">
      <alignment horizontal="right" vertical="center" wrapText="1"/>
    </xf>
    <xf numFmtId="0" fontId="13" fillId="0" borderId="0" xfId="1" applyFont="1" applyFill="1"/>
    <xf numFmtId="0" fontId="7" fillId="0" borderId="2" xfId="1" applyFont="1" applyFill="1" applyBorder="1" applyAlignment="1">
      <alignment horizontal="center" vertical="center" wrapText="1"/>
    </xf>
    <xf numFmtId="0" fontId="7" fillId="0" borderId="8" xfId="1" applyFont="1" applyFill="1" applyBorder="1" applyAlignment="1">
      <alignment horizontal="center" vertical="center" wrapText="1"/>
    </xf>
    <xf numFmtId="0" fontId="7" fillId="0" borderId="11" xfId="1" applyFont="1" applyFill="1" applyBorder="1" applyAlignment="1">
      <alignment horizontal="center" vertical="center" wrapText="1"/>
    </xf>
    <xf numFmtId="0" fontId="7" fillId="0" borderId="12" xfId="1" applyFont="1" applyFill="1" applyBorder="1" applyAlignment="1">
      <alignment horizontal="center" vertical="center" wrapText="1"/>
    </xf>
    <xf numFmtId="0" fontId="10" fillId="0" borderId="0" xfId="1" applyFont="1" applyFill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5" xfId="1" applyFont="1" applyFill="1" applyBorder="1" applyAlignment="1">
      <alignment horizontal="center" vertical="center" wrapText="1"/>
    </xf>
    <xf numFmtId="0" fontId="7" fillId="0" borderId="9" xfId="1" applyFont="1" applyFill="1" applyBorder="1" applyAlignment="1">
      <alignment horizontal="center" vertical="center" wrapText="1"/>
    </xf>
    <xf numFmtId="0" fontId="7" fillId="0" borderId="10" xfId="1" applyFont="1" applyFill="1" applyBorder="1" applyAlignment="1">
      <alignment horizontal="center" vertical="center" wrapText="1"/>
    </xf>
    <xf numFmtId="0" fontId="7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2" fillId="0" borderId="0" xfId="1" applyFont="1" applyFill="1" applyAlignment="1">
      <alignment horizontal="center" vertical="center"/>
    </xf>
    <xf numFmtId="0" fontId="6" fillId="0" borderId="1" xfId="1" applyFont="1" applyFill="1" applyBorder="1" applyAlignment="1">
      <alignment horizontal="right" vertical="center"/>
    </xf>
    <xf numFmtId="0" fontId="7" fillId="0" borderId="4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</cellXfs>
  <cellStyles count="5">
    <cellStyle name="Comma 3 10 2" xfId="3"/>
    <cellStyle name="Normal" xfId="0" builtinId="0"/>
    <cellStyle name="Normal 2 2 14 2" xfId="1"/>
    <cellStyle name="Normal 43 2" xfId="4"/>
    <cellStyle name="Normal_Sheet1 (2)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1419225</xdr:colOff>
      <xdr:row>2</xdr:row>
      <xdr:rowOff>219075</xdr:rowOff>
    </xdr:from>
    <xdr:to>
      <xdr:col>49</xdr:col>
      <xdr:colOff>400050</xdr:colOff>
      <xdr:row>2</xdr:row>
      <xdr:rowOff>219075</xdr:rowOff>
    </xdr:to>
    <xdr:cxnSp macro="">
      <xdr:nvCxnSpPr>
        <xdr:cNvPr id="3" name="Straight Connector 2"/>
        <xdr:cNvCxnSpPr/>
      </xdr:nvCxnSpPr>
      <xdr:spPr>
        <a:xfrm>
          <a:off x="1781175" y="800100"/>
          <a:ext cx="2162175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33"/>
  <sheetViews>
    <sheetView tabSelected="1" workbookViewId="0">
      <selection activeCell="BN14" sqref="BN14"/>
    </sheetView>
  </sheetViews>
  <sheetFormatPr defaultColWidth="8.88671875" defaultRowHeight="15.6" x14ac:dyDescent="0.3"/>
  <cols>
    <col min="1" max="1" width="5.44140625" style="15" customWidth="1"/>
    <col min="2" max="2" width="39.44140625" style="15" customWidth="1"/>
    <col min="3" max="3" width="9.44140625" style="15" hidden="1" customWidth="1"/>
    <col min="4" max="4" width="12.44140625" style="15" hidden="1" customWidth="1"/>
    <col min="5" max="5" width="9.44140625" style="15" hidden="1" customWidth="1"/>
    <col min="6" max="6" width="8" style="15" hidden="1" customWidth="1"/>
    <col min="7" max="9" width="9.44140625" style="15" hidden="1" customWidth="1"/>
    <col min="10" max="10" width="7.44140625" style="15" hidden="1" customWidth="1"/>
    <col min="11" max="11" width="8.44140625" style="15" hidden="1" customWidth="1"/>
    <col min="12" max="12" width="10.109375" style="15" hidden="1" customWidth="1"/>
    <col min="13" max="13" width="12" style="15" hidden="1" customWidth="1"/>
    <col min="14" max="14" width="11.44140625" style="15" hidden="1" customWidth="1"/>
    <col min="15" max="15" width="9.44140625" style="15" hidden="1" customWidth="1"/>
    <col min="16" max="16" width="10.44140625" style="23" hidden="1" customWidth="1"/>
    <col min="17" max="18" width="9.44140625" style="15" hidden="1" customWidth="1"/>
    <col min="19" max="19" width="10.109375" style="15" hidden="1" customWidth="1"/>
    <col min="20" max="20" width="12.44140625" style="15" hidden="1" customWidth="1"/>
    <col min="21" max="21" width="9.44140625" style="15" hidden="1" customWidth="1"/>
    <col min="22" max="22" width="12.44140625" style="15" hidden="1" customWidth="1"/>
    <col min="23" max="23" width="11.44140625" style="15" hidden="1" customWidth="1"/>
    <col min="24" max="24" width="9.44140625" style="15" hidden="1" customWidth="1"/>
    <col min="25" max="25" width="11" style="23" hidden="1" customWidth="1"/>
    <col min="26" max="27" width="9.44140625" style="15" hidden="1" customWidth="1"/>
    <col min="28" max="28" width="7.44140625" style="15" hidden="1" customWidth="1"/>
    <col min="29" max="29" width="11.44140625" style="15" hidden="1" customWidth="1"/>
    <col min="30" max="30" width="1" style="15" hidden="1" customWidth="1"/>
    <col min="31" max="31" width="11.44140625" style="15" hidden="1" customWidth="1"/>
    <col min="32" max="32" width="10" style="15" hidden="1" customWidth="1"/>
    <col min="33" max="33" width="9.44140625" style="15" hidden="1" customWidth="1"/>
    <col min="34" max="34" width="11.44140625" style="15" hidden="1" customWidth="1"/>
    <col min="35" max="35" width="10.5546875" style="15" hidden="1" customWidth="1"/>
    <col min="36" max="37" width="9.44140625" style="15" hidden="1" customWidth="1"/>
    <col min="38" max="38" width="11.88671875" style="15" hidden="1" customWidth="1"/>
    <col min="39" max="39" width="10" style="15" hidden="1" customWidth="1"/>
    <col min="40" max="40" width="12.88671875" style="15" hidden="1" customWidth="1"/>
    <col min="41" max="41" width="11.44140625" style="15" hidden="1" customWidth="1"/>
    <col min="42" max="42" width="9.44140625" style="15" hidden="1" customWidth="1"/>
    <col min="43" max="43" width="12.44140625" style="15" hidden="1" customWidth="1"/>
    <col min="44" max="44" width="10.44140625" style="15" hidden="1" customWidth="1"/>
    <col min="45" max="45" width="10.109375" style="15" hidden="1" customWidth="1"/>
    <col min="46" max="46" width="9.44140625" style="15" hidden="1" customWidth="1"/>
    <col min="47" max="47" width="12.44140625" style="15" hidden="1" customWidth="1"/>
    <col min="48" max="48" width="9.88671875" style="15" hidden="1" customWidth="1"/>
    <col min="49" max="49" width="8.33203125" style="15" customWidth="1"/>
    <col min="50" max="50" width="8.88671875" style="15" customWidth="1"/>
    <col min="51" max="51" width="8.33203125" style="15" customWidth="1"/>
    <col min="52" max="52" width="8.6640625" style="15" customWidth="1"/>
    <col min="53" max="53" width="7.33203125" style="15" customWidth="1"/>
    <col min="54" max="54" width="14.33203125" style="15" hidden="1" customWidth="1"/>
    <col min="55" max="55" width="12.44140625" style="15" hidden="1" customWidth="1"/>
    <col min="56" max="56" width="0" style="15" hidden="1" customWidth="1"/>
    <col min="57" max="57" width="8.88671875" style="15" hidden="1" customWidth="1"/>
    <col min="58" max="58" width="12.109375" style="15" hidden="1" customWidth="1"/>
    <col min="59" max="59" width="14.33203125" style="15" hidden="1" customWidth="1"/>
    <col min="60" max="61" width="12.109375" style="15" hidden="1" customWidth="1"/>
    <col min="62" max="16384" width="8.88671875" style="15"/>
  </cols>
  <sheetData>
    <row r="1" spans="1:60" s="1" customFormat="1" ht="12.75" customHeight="1" x14ac:dyDescent="0.3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</row>
    <row r="2" spans="1:60" s="2" customFormat="1" ht="33" customHeight="1" x14ac:dyDescent="0.4">
      <c r="A2" s="28" t="s">
        <v>52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</row>
    <row r="3" spans="1:60" s="3" customFormat="1" ht="18" customHeight="1" x14ac:dyDescent="0.4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</row>
    <row r="4" spans="1:60" s="5" customFormat="1" ht="24" customHeight="1" x14ac:dyDescent="0.3">
      <c r="A4" s="4"/>
      <c r="B4" s="4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  <c r="AT4" s="36"/>
      <c r="AU4" s="36"/>
      <c r="AV4" s="36"/>
      <c r="AW4" s="36"/>
      <c r="AX4" s="36"/>
      <c r="AY4" s="36"/>
      <c r="AZ4" s="36"/>
      <c r="BA4" s="36"/>
    </row>
    <row r="5" spans="1:60" s="6" customFormat="1" ht="28.2" customHeight="1" x14ac:dyDescent="0.3">
      <c r="A5" s="24" t="s">
        <v>0</v>
      </c>
      <c r="B5" s="24" t="s">
        <v>1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9" t="s">
        <v>2</v>
      </c>
      <c r="AO5" s="37"/>
      <c r="AP5" s="37"/>
      <c r="AQ5" s="37"/>
      <c r="AR5" s="37"/>
      <c r="AS5" s="37"/>
      <c r="AT5" s="37"/>
      <c r="AU5" s="37"/>
      <c r="AV5" s="30"/>
      <c r="AW5" s="24" t="s">
        <v>47</v>
      </c>
      <c r="AX5" s="24" t="s">
        <v>48</v>
      </c>
      <c r="AY5" s="24" t="s">
        <v>49</v>
      </c>
      <c r="AZ5" s="24" t="s">
        <v>50</v>
      </c>
      <c r="BA5" s="24" t="s">
        <v>51</v>
      </c>
    </row>
    <row r="6" spans="1:60" s="6" customFormat="1" ht="28.2" hidden="1" customHeight="1" x14ac:dyDescent="0.3">
      <c r="A6" s="24"/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33"/>
      <c r="AO6" s="38"/>
      <c r="AP6" s="38"/>
      <c r="AQ6" s="38"/>
      <c r="AR6" s="38"/>
      <c r="AS6" s="38"/>
      <c r="AT6" s="38"/>
      <c r="AU6" s="38"/>
      <c r="AV6" s="34"/>
      <c r="AW6" s="24"/>
      <c r="AX6" s="24"/>
      <c r="AY6" s="24"/>
      <c r="AZ6" s="24"/>
      <c r="BA6" s="24"/>
    </row>
    <row r="7" spans="1:60" s="6" customFormat="1" ht="25.5" customHeight="1" x14ac:dyDescent="0.3">
      <c r="A7" s="24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 t="s">
        <v>3</v>
      </c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</row>
    <row r="8" spans="1:60" s="7" customFormat="1" ht="22.65" customHeight="1" x14ac:dyDescent="0.3">
      <c r="A8" s="24"/>
      <c r="B8" s="24"/>
      <c r="C8" s="24"/>
      <c r="D8" s="24"/>
      <c r="E8" s="24"/>
      <c r="F8" s="24" t="s">
        <v>3</v>
      </c>
      <c r="G8" s="24"/>
      <c r="H8" s="24"/>
      <c r="I8" s="24"/>
      <c r="J8" s="24"/>
      <c r="K8" s="24"/>
      <c r="L8" s="24"/>
      <c r="M8" s="24" t="s">
        <v>3</v>
      </c>
      <c r="N8" s="24" t="s">
        <v>4</v>
      </c>
      <c r="O8" s="24"/>
      <c r="P8" s="24"/>
      <c r="Q8" s="24"/>
      <c r="R8" s="24"/>
      <c r="S8" s="24"/>
      <c r="T8" s="24"/>
      <c r="U8" s="24"/>
      <c r="V8" s="24" t="s">
        <v>3</v>
      </c>
      <c r="W8" s="24" t="s">
        <v>4</v>
      </c>
      <c r="X8" s="24"/>
      <c r="Y8" s="24"/>
      <c r="Z8" s="24"/>
      <c r="AA8" s="24"/>
      <c r="AB8" s="24"/>
      <c r="AC8" s="24"/>
      <c r="AD8" s="24"/>
      <c r="AE8" s="24" t="s">
        <v>3</v>
      </c>
      <c r="AF8" s="24" t="s">
        <v>4</v>
      </c>
      <c r="AG8" s="24"/>
      <c r="AH8" s="24"/>
      <c r="AI8" s="24"/>
      <c r="AJ8" s="24"/>
      <c r="AK8" s="24"/>
      <c r="AL8" s="24"/>
      <c r="AM8" s="24"/>
      <c r="AN8" s="24" t="s">
        <v>3</v>
      </c>
      <c r="AO8" s="24" t="s">
        <v>4</v>
      </c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</row>
    <row r="9" spans="1:60" s="7" customFormat="1" ht="37.5" hidden="1" customHeight="1" x14ac:dyDescent="0.3">
      <c r="A9" s="24"/>
      <c r="B9" s="24"/>
      <c r="C9" s="24" t="s">
        <v>5</v>
      </c>
      <c r="D9" s="24" t="s">
        <v>6</v>
      </c>
      <c r="E9" s="24" t="s">
        <v>7</v>
      </c>
      <c r="F9" s="24"/>
      <c r="G9" s="24" t="s">
        <v>8</v>
      </c>
      <c r="H9" s="24"/>
      <c r="I9" s="24"/>
      <c r="J9" s="24" t="s">
        <v>5</v>
      </c>
      <c r="K9" s="24" t="s">
        <v>6</v>
      </c>
      <c r="L9" s="24" t="s">
        <v>7</v>
      </c>
      <c r="M9" s="24"/>
      <c r="N9" s="24" t="s">
        <v>8</v>
      </c>
      <c r="O9" s="24"/>
      <c r="P9" s="24"/>
      <c r="Q9" s="24"/>
      <c r="R9" s="24"/>
      <c r="S9" s="24" t="s">
        <v>5</v>
      </c>
      <c r="T9" s="24" t="s">
        <v>6</v>
      </c>
      <c r="U9" s="24" t="s">
        <v>7</v>
      </c>
      <c r="V9" s="24"/>
      <c r="W9" s="24" t="s">
        <v>8</v>
      </c>
      <c r="X9" s="24"/>
      <c r="Y9" s="24"/>
      <c r="Z9" s="24"/>
      <c r="AA9" s="24"/>
      <c r="AB9" s="24" t="s">
        <v>5</v>
      </c>
      <c r="AC9" s="24" t="s">
        <v>6</v>
      </c>
      <c r="AD9" s="24" t="s">
        <v>7</v>
      </c>
      <c r="AE9" s="24"/>
      <c r="AF9" s="24" t="s">
        <v>9</v>
      </c>
      <c r="AG9" s="24"/>
      <c r="AH9" s="24"/>
      <c r="AI9" s="24"/>
      <c r="AJ9" s="24"/>
      <c r="AK9" s="24" t="s">
        <v>5</v>
      </c>
      <c r="AL9" s="24" t="s">
        <v>6</v>
      </c>
      <c r="AM9" s="24" t="s">
        <v>7</v>
      </c>
      <c r="AN9" s="24"/>
      <c r="AO9" s="24" t="s">
        <v>8</v>
      </c>
      <c r="AP9" s="24"/>
      <c r="AQ9" s="24"/>
      <c r="AR9" s="24"/>
      <c r="AS9" s="24"/>
      <c r="AT9" s="24" t="s">
        <v>5</v>
      </c>
      <c r="AU9" s="24" t="s">
        <v>6</v>
      </c>
      <c r="AV9" s="24" t="s">
        <v>7</v>
      </c>
      <c r="AW9" s="24"/>
      <c r="AX9" s="24"/>
      <c r="AY9" s="24"/>
      <c r="AZ9" s="24"/>
      <c r="BA9" s="24"/>
    </row>
    <row r="10" spans="1:60" s="7" customFormat="1" ht="34.200000000000003" customHeight="1" x14ac:dyDescent="0.3">
      <c r="A10" s="24"/>
      <c r="B10" s="24"/>
      <c r="C10" s="24"/>
      <c r="D10" s="24"/>
      <c r="E10" s="24"/>
      <c r="F10" s="24"/>
      <c r="G10" s="8" t="s">
        <v>10</v>
      </c>
      <c r="H10" s="24" t="s">
        <v>11</v>
      </c>
      <c r="I10" s="24"/>
      <c r="J10" s="24"/>
      <c r="K10" s="24"/>
      <c r="L10" s="24"/>
      <c r="M10" s="24"/>
      <c r="N10" s="24" t="s">
        <v>10</v>
      </c>
      <c r="O10" s="24"/>
      <c r="P10" s="24"/>
      <c r="Q10" s="24" t="s">
        <v>11</v>
      </c>
      <c r="R10" s="24"/>
      <c r="S10" s="24"/>
      <c r="T10" s="24"/>
      <c r="U10" s="24"/>
      <c r="V10" s="24"/>
      <c r="W10" s="24" t="s">
        <v>10</v>
      </c>
      <c r="X10" s="24"/>
      <c r="Y10" s="24"/>
      <c r="Z10" s="24" t="s">
        <v>11</v>
      </c>
      <c r="AA10" s="24"/>
      <c r="AB10" s="24"/>
      <c r="AC10" s="24"/>
      <c r="AD10" s="24"/>
      <c r="AE10" s="24"/>
      <c r="AF10" s="24" t="s">
        <v>12</v>
      </c>
      <c r="AG10" s="24"/>
      <c r="AH10" s="24"/>
      <c r="AI10" s="24" t="s">
        <v>13</v>
      </c>
      <c r="AJ10" s="24"/>
      <c r="AK10" s="24"/>
      <c r="AL10" s="24"/>
      <c r="AM10" s="24"/>
      <c r="AN10" s="24"/>
      <c r="AO10" s="24" t="s">
        <v>10</v>
      </c>
      <c r="AP10" s="24"/>
      <c r="AQ10" s="24"/>
      <c r="AR10" s="24" t="s">
        <v>14</v>
      </c>
      <c r="AS10" s="24"/>
      <c r="AT10" s="24"/>
      <c r="AU10" s="24"/>
      <c r="AV10" s="24"/>
      <c r="AW10" s="24"/>
      <c r="AX10" s="24"/>
      <c r="AY10" s="24"/>
      <c r="AZ10" s="24"/>
      <c r="BA10" s="24"/>
    </row>
    <row r="11" spans="1:60" s="7" customFormat="1" ht="21" customHeight="1" x14ac:dyDescent="0.3">
      <c r="A11" s="24"/>
      <c r="B11" s="24"/>
      <c r="C11" s="24"/>
      <c r="D11" s="24"/>
      <c r="E11" s="24"/>
      <c r="F11" s="24"/>
      <c r="G11" s="8" t="s">
        <v>15</v>
      </c>
      <c r="H11" s="24" t="s">
        <v>16</v>
      </c>
      <c r="I11" s="24" t="s">
        <v>15</v>
      </c>
      <c r="J11" s="24"/>
      <c r="K11" s="24"/>
      <c r="L11" s="24"/>
      <c r="M11" s="24"/>
      <c r="N11" s="24" t="s">
        <v>16</v>
      </c>
      <c r="O11" s="24"/>
      <c r="P11" s="8" t="s">
        <v>15</v>
      </c>
      <c r="Q11" s="24" t="s">
        <v>16</v>
      </c>
      <c r="R11" s="24" t="s">
        <v>15</v>
      </c>
      <c r="S11" s="24"/>
      <c r="T11" s="24"/>
      <c r="U11" s="24"/>
      <c r="V11" s="24"/>
      <c r="W11" s="24" t="s">
        <v>16</v>
      </c>
      <c r="X11" s="24"/>
      <c r="Y11" s="8" t="s">
        <v>15</v>
      </c>
      <c r="Z11" s="24" t="s">
        <v>16</v>
      </c>
      <c r="AA11" s="24" t="s">
        <v>15</v>
      </c>
      <c r="AB11" s="24"/>
      <c r="AC11" s="24"/>
      <c r="AD11" s="24"/>
      <c r="AE11" s="24"/>
      <c r="AF11" s="29" t="s">
        <v>17</v>
      </c>
      <c r="AG11" s="30"/>
      <c r="AH11" s="25" t="s">
        <v>18</v>
      </c>
      <c r="AI11" s="24" t="s">
        <v>17</v>
      </c>
      <c r="AJ11" s="25" t="s">
        <v>18</v>
      </c>
      <c r="AK11" s="24"/>
      <c r="AL11" s="24"/>
      <c r="AM11" s="24"/>
      <c r="AN11" s="24"/>
      <c r="AO11" s="24" t="s">
        <v>16</v>
      </c>
      <c r="AP11" s="24"/>
      <c r="AQ11" s="8" t="s">
        <v>15</v>
      </c>
      <c r="AR11" s="24" t="s">
        <v>16</v>
      </c>
      <c r="AS11" s="24" t="s">
        <v>15</v>
      </c>
      <c r="AT11" s="24"/>
      <c r="AU11" s="24"/>
      <c r="AV11" s="24"/>
      <c r="AW11" s="24"/>
      <c r="AX11" s="24"/>
      <c r="AY11" s="24"/>
      <c r="AZ11" s="24"/>
      <c r="BA11" s="24"/>
    </row>
    <row r="12" spans="1:60" s="7" customFormat="1" ht="21" customHeight="1" x14ac:dyDescent="0.3">
      <c r="A12" s="24"/>
      <c r="B12" s="24"/>
      <c r="C12" s="24"/>
      <c r="D12" s="24"/>
      <c r="E12" s="24"/>
      <c r="F12" s="24"/>
      <c r="G12" s="8"/>
      <c r="H12" s="24"/>
      <c r="I12" s="24"/>
      <c r="J12" s="24"/>
      <c r="K12" s="24"/>
      <c r="L12" s="24"/>
      <c r="M12" s="24"/>
      <c r="N12" s="8"/>
      <c r="O12" s="8"/>
      <c r="P12" s="8"/>
      <c r="Q12" s="24"/>
      <c r="R12" s="24"/>
      <c r="S12" s="24"/>
      <c r="T12" s="24"/>
      <c r="U12" s="24"/>
      <c r="V12" s="24"/>
      <c r="W12" s="8"/>
      <c r="X12" s="8"/>
      <c r="Y12" s="8"/>
      <c r="Z12" s="24"/>
      <c r="AA12" s="24"/>
      <c r="AB12" s="24"/>
      <c r="AC12" s="24"/>
      <c r="AD12" s="24"/>
      <c r="AE12" s="24"/>
      <c r="AF12" s="31"/>
      <c r="AG12" s="32"/>
      <c r="AH12" s="26"/>
      <c r="AI12" s="24"/>
      <c r="AJ12" s="26"/>
      <c r="AK12" s="24"/>
      <c r="AL12" s="24"/>
      <c r="AM12" s="24"/>
      <c r="AN12" s="24"/>
      <c r="AO12" s="8"/>
      <c r="AP12" s="8"/>
      <c r="AQ12" s="8"/>
      <c r="AR12" s="24"/>
      <c r="AS12" s="24"/>
      <c r="AT12" s="24"/>
      <c r="AU12" s="24"/>
      <c r="AV12" s="24"/>
      <c r="AW12" s="24"/>
      <c r="AX12" s="24"/>
      <c r="AY12" s="24"/>
      <c r="AZ12" s="24"/>
      <c r="BA12" s="24"/>
    </row>
    <row r="13" spans="1:60" s="7" customFormat="1" ht="45.6" customHeight="1" x14ac:dyDescent="0.3">
      <c r="A13" s="24"/>
      <c r="B13" s="24"/>
      <c r="C13" s="24"/>
      <c r="D13" s="24"/>
      <c r="E13" s="24"/>
      <c r="F13" s="24"/>
      <c r="G13" s="8" t="s">
        <v>19</v>
      </c>
      <c r="H13" s="24"/>
      <c r="I13" s="24"/>
      <c r="J13" s="24"/>
      <c r="K13" s="24"/>
      <c r="L13" s="24"/>
      <c r="M13" s="24"/>
      <c r="N13" s="8" t="s">
        <v>19</v>
      </c>
      <c r="O13" s="8" t="s">
        <v>20</v>
      </c>
      <c r="P13" s="8" t="s">
        <v>19</v>
      </c>
      <c r="Q13" s="24"/>
      <c r="R13" s="24"/>
      <c r="S13" s="24"/>
      <c r="T13" s="24"/>
      <c r="U13" s="24"/>
      <c r="V13" s="24"/>
      <c r="W13" s="8" t="s">
        <v>19</v>
      </c>
      <c r="X13" s="8" t="s">
        <v>20</v>
      </c>
      <c r="Y13" s="8" t="s">
        <v>19</v>
      </c>
      <c r="Z13" s="24"/>
      <c r="AA13" s="24"/>
      <c r="AB13" s="24"/>
      <c r="AC13" s="24"/>
      <c r="AD13" s="24"/>
      <c r="AE13" s="24"/>
      <c r="AF13" s="33"/>
      <c r="AG13" s="34"/>
      <c r="AH13" s="27"/>
      <c r="AI13" s="24"/>
      <c r="AJ13" s="27"/>
      <c r="AK13" s="24"/>
      <c r="AL13" s="24"/>
      <c r="AM13" s="24"/>
      <c r="AN13" s="24"/>
      <c r="AO13" s="8" t="s">
        <v>19</v>
      </c>
      <c r="AP13" s="8" t="s">
        <v>20</v>
      </c>
      <c r="AQ13" s="8" t="s">
        <v>19</v>
      </c>
      <c r="AR13" s="24"/>
      <c r="AS13" s="24"/>
      <c r="AT13" s="24"/>
      <c r="AU13" s="24"/>
      <c r="AV13" s="24"/>
      <c r="AW13" s="24"/>
      <c r="AX13" s="24"/>
      <c r="AY13" s="24"/>
      <c r="AZ13" s="24"/>
      <c r="BA13" s="24"/>
    </row>
    <row r="14" spans="1:60" ht="31.2" x14ac:dyDescent="0.3">
      <c r="A14" s="9"/>
      <c r="B14" s="12" t="s">
        <v>21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3">
        <v>7726</v>
      </c>
      <c r="AX14" s="13">
        <v>7726</v>
      </c>
      <c r="AY14" s="13">
        <v>7726</v>
      </c>
      <c r="AZ14" s="13">
        <v>7726</v>
      </c>
      <c r="BA14" s="13">
        <v>7726</v>
      </c>
      <c r="BB14" s="14" t="e">
        <f>#REF!+#REF!</f>
        <v>#REF!</v>
      </c>
      <c r="BC14" s="11">
        <f t="shared" ref="BC14:BC32" si="0">AQ14/2</f>
        <v>0</v>
      </c>
      <c r="BD14" s="15" t="e">
        <f>BD15+BD18+BD19+BD22+BD26+BD27+BD30</f>
        <v>#REF!</v>
      </c>
      <c r="BE14" s="16" t="e">
        <f>#REF!/#REF!</f>
        <v>#REF!</v>
      </c>
      <c r="BF14" s="14" t="e">
        <f>#REF!+#REF!</f>
        <v>#REF!</v>
      </c>
      <c r="BG14" s="15">
        <v>163034</v>
      </c>
      <c r="BH14" s="14" t="e">
        <f>BG14-#REF!</f>
        <v>#REF!</v>
      </c>
    </row>
    <row r="15" spans="1:60" ht="62.4" x14ac:dyDescent="0.3">
      <c r="A15" s="9" t="s">
        <v>22</v>
      </c>
      <c r="B15" s="12" t="s">
        <v>23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C15" s="11">
        <f t="shared" si="0"/>
        <v>0</v>
      </c>
      <c r="BD15" s="14" t="e">
        <f>BD16+BD17</f>
        <v>#REF!</v>
      </c>
    </row>
    <row r="16" spans="1:60" ht="62.4" x14ac:dyDescent="0.3">
      <c r="A16" s="17">
        <v>1</v>
      </c>
      <c r="B16" s="18" t="s">
        <v>24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C16" s="11">
        <f t="shared" si="0"/>
        <v>0</v>
      </c>
      <c r="BD16" s="15">
        <v>38739</v>
      </c>
    </row>
    <row r="17" spans="1:56" ht="46.8" x14ac:dyDescent="0.3">
      <c r="A17" s="17">
        <v>2</v>
      </c>
      <c r="B17" s="18" t="s">
        <v>25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C17" s="11">
        <f t="shared" si="0"/>
        <v>0</v>
      </c>
      <c r="BD17" s="14" t="e">
        <f>#REF!*2</f>
        <v>#REF!</v>
      </c>
    </row>
    <row r="18" spans="1:56" s="16" customFormat="1" ht="31.2" x14ac:dyDescent="0.3">
      <c r="A18" s="20" t="s">
        <v>26</v>
      </c>
      <c r="B18" s="21" t="s">
        <v>27</v>
      </c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>
        <v>2000</v>
      </c>
      <c r="AX18" s="13">
        <v>2000</v>
      </c>
      <c r="AY18" s="13">
        <v>2000</v>
      </c>
      <c r="AZ18" s="13">
        <v>2000</v>
      </c>
      <c r="BA18" s="13">
        <v>2000</v>
      </c>
      <c r="BC18" s="11">
        <f t="shared" si="0"/>
        <v>0</v>
      </c>
      <c r="BD18" s="16">
        <v>171520</v>
      </c>
    </row>
    <row r="19" spans="1:56" s="16" customFormat="1" ht="31.2" x14ac:dyDescent="0.3">
      <c r="A19" s="20" t="s">
        <v>28</v>
      </c>
      <c r="B19" s="21" t="s">
        <v>29</v>
      </c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>
        <f>AW20+AW21</f>
        <v>3336</v>
      </c>
      <c r="AX19" s="13">
        <f>AX20+AX21</f>
        <v>3336</v>
      </c>
      <c r="AY19" s="13">
        <f>AY20+AY21</f>
        <v>3336</v>
      </c>
      <c r="AZ19" s="13">
        <f>AZ20+AZ21</f>
        <v>3336</v>
      </c>
      <c r="BA19" s="13">
        <f>BA20+BA21</f>
        <v>3336</v>
      </c>
      <c r="BC19" s="11">
        <f t="shared" si="0"/>
        <v>0</v>
      </c>
      <c r="BD19" s="16">
        <f>BD20+BD21</f>
        <v>95508</v>
      </c>
    </row>
    <row r="20" spans="1:56" ht="31.2" x14ac:dyDescent="0.3">
      <c r="A20" s="17">
        <v>1</v>
      </c>
      <c r="B20" s="18" t="s">
        <v>30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22">
        <v>2571</v>
      </c>
      <c r="AX20" s="22">
        <v>2571</v>
      </c>
      <c r="AY20" s="22">
        <v>2571</v>
      </c>
      <c r="AZ20" s="22">
        <v>2571</v>
      </c>
      <c r="BA20" s="22">
        <v>2571</v>
      </c>
      <c r="BC20" s="11">
        <f t="shared" si="0"/>
        <v>0</v>
      </c>
      <c r="BD20" s="15">
        <v>74219</v>
      </c>
    </row>
    <row r="21" spans="1:56" ht="17.399999999999999" x14ac:dyDescent="0.3">
      <c r="A21" s="17">
        <v>2</v>
      </c>
      <c r="B21" s="18" t="s">
        <v>31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22">
        <v>765</v>
      </c>
      <c r="AX21" s="22">
        <v>765</v>
      </c>
      <c r="AY21" s="22">
        <v>765</v>
      </c>
      <c r="AZ21" s="22">
        <v>765</v>
      </c>
      <c r="BA21" s="22">
        <v>765</v>
      </c>
      <c r="BC21" s="11">
        <f t="shared" si="0"/>
        <v>0</v>
      </c>
      <c r="BD21" s="15">
        <v>21289</v>
      </c>
    </row>
    <row r="22" spans="1:56" ht="31.2" x14ac:dyDescent="0.3">
      <c r="A22" s="20" t="s">
        <v>32</v>
      </c>
      <c r="B22" s="21" t="s">
        <v>33</v>
      </c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>
        <v>500</v>
      </c>
      <c r="AX22" s="13">
        <v>500</v>
      </c>
      <c r="AY22" s="13">
        <v>500</v>
      </c>
      <c r="AZ22" s="13">
        <v>500</v>
      </c>
      <c r="BA22" s="13">
        <v>500</v>
      </c>
      <c r="BC22" s="11">
        <f t="shared" si="0"/>
        <v>0</v>
      </c>
      <c r="BD22" s="15">
        <f>BD23+BD24+BD25</f>
        <v>149552</v>
      </c>
    </row>
    <row r="23" spans="1:56" ht="31.2" x14ac:dyDescent="0.3">
      <c r="A23" s="17">
        <v>1</v>
      </c>
      <c r="B23" s="18" t="s">
        <v>34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>
        <v>500</v>
      </c>
      <c r="AX23" s="19">
        <v>500</v>
      </c>
      <c r="AY23" s="19">
        <v>500</v>
      </c>
      <c r="AZ23" s="19">
        <v>500</v>
      </c>
      <c r="BA23" s="19">
        <v>500</v>
      </c>
      <c r="BB23" s="15" t="e">
        <f>#REF!/#REF!</f>
        <v>#REF!</v>
      </c>
      <c r="BC23" s="11">
        <f t="shared" si="0"/>
        <v>0</v>
      </c>
      <c r="BD23" s="15">
        <v>120628</v>
      </c>
    </row>
    <row r="24" spans="1:56" ht="31.2" x14ac:dyDescent="0.3">
      <c r="A24" s="17">
        <v>2</v>
      </c>
      <c r="B24" s="18" t="s">
        <v>35</v>
      </c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C24" s="11">
        <f t="shared" si="0"/>
        <v>0</v>
      </c>
      <c r="BD24" s="15">
        <v>5300</v>
      </c>
    </row>
    <row r="25" spans="1:56" ht="17.399999999999999" x14ac:dyDescent="0.3">
      <c r="A25" s="17">
        <v>3</v>
      </c>
      <c r="B25" s="18" t="s">
        <v>36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C25" s="11">
        <f t="shared" si="0"/>
        <v>0</v>
      </c>
      <c r="BD25" s="15">
        <v>23624</v>
      </c>
    </row>
    <row r="26" spans="1:56" s="16" customFormat="1" ht="31.2" x14ac:dyDescent="0.3">
      <c r="A26" s="20" t="s">
        <v>37</v>
      </c>
      <c r="B26" s="21" t="s">
        <v>38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/>
      <c r="AU26" s="13"/>
      <c r="AV26" s="13"/>
      <c r="AW26" s="13"/>
      <c r="AX26" s="13"/>
      <c r="AY26" s="13"/>
      <c r="AZ26" s="13"/>
      <c r="BA26" s="13"/>
      <c r="BC26" s="11">
        <f t="shared" si="0"/>
        <v>0</v>
      </c>
      <c r="BD26" s="16">
        <v>45540</v>
      </c>
    </row>
    <row r="27" spans="1:56" s="16" customFormat="1" ht="31.2" x14ac:dyDescent="0.3">
      <c r="A27" s="20" t="s">
        <v>39</v>
      </c>
      <c r="B27" s="21" t="s">
        <v>40</v>
      </c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>
        <f>AW28+AW29</f>
        <v>1059</v>
      </c>
      <c r="AX27" s="13">
        <f>AX28+AX29</f>
        <v>1059</v>
      </c>
      <c r="AY27" s="13">
        <f>AY28+AY29</f>
        <v>1059</v>
      </c>
      <c r="AZ27" s="13">
        <f>AZ28+AZ29</f>
        <v>1059</v>
      </c>
      <c r="BA27" s="13">
        <f>BA28+BA29</f>
        <v>1059</v>
      </c>
      <c r="BC27" s="11">
        <f t="shared" si="0"/>
        <v>0</v>
      </c>
      <c r="BD27" s="16">
        <f>BD28+BD29</f>
        <v>41745</v>
      </c>
    </row>
    <row r="28" spans="1:56" ht="17.399999999999999" x14ac:dyDescent="0.3">
      <c r="A28" s="17">
        <v>1</v>
      </c>
      <c r="B28" s="18" t="s">
        <v>41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>
        <v>809</v>
      </c>
      <c r="AX28" s="19">
        <v>809</v>
      </c>
      <c r="AY28" s="19">
        <v>809</v>
      </c>
      <c r="AZ28" s="19">
        <v>809</v>
      </c>
      <c r="BA28" s="19">
        <v>809</v>
      </c>
      <c r="BC28" s="11">
        <f t="shared" si="0"/>
        <v>0</v>
      </c>
      <c r="BD28" s="15">
        <f>11709+20000</f>
        <v>31709</v>
      </c>
    </row>
    <row r="29" spans="1:56" ht="31.2" x14ac:dyDescent="0.3">
      <c r="A29" s="17">
        <v>2</v>
      </c>
      <c r="B29" s="18" t="s">
        <v>42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>
        <v>250</v>
      </c>
      <c r="AX29" s="19">
        <v>250</v>
      </c>
      <c r="AY29" s="19">
        <v>250</v>
      </c>
      <c r="AZ29" s="19">
        <v>250</v>
      </c>
      <c r="BA29" s="19">
        <v>250</v>
      </c>
      <c r="BC29" s="11">
        <f t="shared" si="0"/>
        <v>0</v>
      </c>
      <c r="BD29" s="15">
        <v>10036</v>
      </c>
    </row>
    <row r="30" spans="1:56" s="16" customFormat="1" ht="31.2" x14ac:dyDescent="0.3">
      <c r="A30" s="20" t="s">
        <v>43</v>
      </c>
      <c r="B30" s="21" t="s">
        <v>44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>
        <f>AW31+AW32</f>
        <v>831</v>
      </c>
      <c r="AX30" s="13">
        <f>AX31+AX32</f>
        <v>831</v>
      </c>
      <c r="AY30" s="13">
        <f>AY31+AY32</f>
        <v>831</v>
      </c>
      <c r="AZ30" s="13">
        <f>AZ31+AZ32</f>
        <v>831</v>
      </c>
      <c r="BA30" s="13">
        <f>BA31+BA32</f>
        <v>831</v>
      </c>
      <c r="BC30" s="11">
        <f t="shared" si="0"/>
        <v>0</v>
      </c>
      <c r="BD30" s="16">
        <f>BD31+BD32</f>
        <v>43529</v>
      </c>
    </row>
    <row r="31" spans="1:56" ht="31.2" x14ac:dyDescent="0.3">
      <c r="A31" s="17">
        <v>1</v>
      </c>
      <c r="B31" s="18" t="s">
        <v>45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>
        <v>500</v>
      </c>
      <c r="AX31" s="19">
        <v>500</v>
      </c>
      <c r="AY31" s="19">
        <v>500</v>
      </c>
      <c r="AZ31" s="19">
        <v>500</v>
      </c>
      <c r="BA31" s="19">
        <v>500</v>
      </c>
      <c r="BC31" s="11">
        <f t="shared" si="0"/>
        <v>0</v>
      </c>
      <c r="BD31" s="15">
        <v>28436</v>
      </c>
    </row>
    <row r="32" spans="1:56" ht="17.399999999999999" x14ac:dyDescent="0.3">
      <c r="A32" s="17">
        <v>2</v>
      </c>
      <c r="B32" s="18" t="s">
        <v>46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>
        <v>331</v>
      </c>
      <c r="AX32" s="19">
        <v>331</v>
      </c>
      <c r="AY32" s="19">
        <v>331</v>
      </c>
      <c r="AZ32" s="19">
        <v>331</v>
      </c>
      <c r="BA32" s="19">
        <v>331</v>
      </c>
      <c r="BC32" s="11">
        <f t="shared" si="0"/>
        <v>0</v>
      </c>
      <c r="BD32" s="15">
        <v>15093</v>
      </c>
    </row>
    <row r="33" spans="16:36" x14ac:dyDescent="0.3">
      <c r="P33" s="15"/>
      <c r="R33" s="15">
        <v>25890</v>
      </c>
      <c r="Y33" s="15"/>
      <c r="AA33" s="15">
        <v>19555</v>
      </c>
      <c r="AJ33" s="15">
        <v>19555</v>
      </c>
    </row>
  </sheetData>
  <mergeCells count="71">
    <mergeCell ref="A1:BA1"/>
    <mergeCell ref="C4:BA4"/>
    <mergeCell ref="A5:A13"/>
    <mergeCell ref="B5:B13"/>
    <mergeCell ref="C5:AM7"/>
    <mergeCell ref="AN5:AV6"/>
    <mergeCell ref="AN7:AV7"/>
    <mergeCell ref="C8:E8"/>
    <mergeCell ref="F8:F13"/>
    <mergeCell ref="G8:L8"/>
    <mergeCell ref="M8:M13"/>
    <mergeCell ref="N8:U8"/>
    <mergeCell ref="V8:V13"/>
    <mergeCell ref="W8:AD8"/>
    <mergeCell ref="AE8:AE13"/>
    <mergeCell ref="U9:U13"/>
    <mergeCell ref="AF8:AM8"/>
    <mergeCell ref="AN8:AN13"/>
    <mergeCell ref="AO8:AV8"/>
    <mergeCell ref="C9:C13"/>
    <mergeCell ref="D9:D13"/>
    <mergeCell ref="E9:E13"/>
    <mergeCell ref="G9:I9"/>
    <mergeCell ref="J9:J13"/>
    <mergeCell ref="K9:K13"/>
    <mergeCell ref="L9:L13"/>
    <mergeCell ref="N9:R9"/>
    <mergeCell ref="S9:S13"/>
    <mergeCell ref="T9:T13"/>
    <mergeCell ref="AO9:AS9"/>
    <mergeCell ref="AT9:AT13"/>
    <mergeCell ref="AU9:AU13"/>
    <mergeCell ref="AB9:AB13"/>
    <mergeCell ref="AC9:AC13"/>
    <mergeCell ref="AD9:AD13"/>
    <mergeCell ref="AF9:AJ9"/>
    <mergeCell ref="AK9:AK13"/>
    <mergeCell ref="AI10:AJ10"/>
    <mergeCell ref="AF11:AG13"/>
    <mergeCell ref="A2:BA3"/>
    <mergeCell ref="AJ11:AJ13"/>
    <mergeCell ref="AO11:AP11"/>
    <mergeCell ref="AR11:AR13"/>
    <mergeCell ref="AS11:AS13"/>
    <mergeCell ref="H11:H13"/>
    <mergeCell ref="I11:I13"/>
    <mergeCell ref="N11:O11"/>
    <mergeCell ref="Q11:Q13"/>
    <mergeCell ref="R11:R13"/>
    <mergeCell ref="W11:X11"/>
    <mergeCell ref="Z11:Z13"/>
    <mergeCell ref="AA11:AA13"/>
    <mergeCell ref="H10:I10"/>
    <mergeCell ref="AV9:AV13"/>
    <mergeCell ref="AO10:AQ10"/>
    <mergeCell ref="N10:P10"/>
    <mergeCell ref="Q10:R10"/>
    <mergeCell ref="BA5:BA13"/>
    <mergeCell ref="AW5:AW13"/>
    <mergeCell ref="AX5:AX13"/>
    <mergeCell ref="AY5:AY13"/>
    <mergeCell ref="AZ5:AZ13"/>
    <mergeCell ref="AH11:AH13"/>
    <mergeCell ref="AI11:AI13"/>
    <mergeCell ref="AR10:AS10"/>
    <mergeCell ref="W10:Y10"/>
    <mergeCell ref="Z10:AA10"/>
    <mergeCell ref="AF10:AH10"/>
    <mergeCell ref="AL9:AL13"/>
    <mergeCell ref="AM9:AM13"/>
    <mergeCell ref="W9:AA9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STMTLS</cp:lastModifiedBy>
  <cp:lastPrinted>2024-05-24T02:40:22Z</cp:lastPrinted>
  <dcterms:created xsi:type="dcterms:W3CDTF">2024-05-24T02:36:59Z</dcterms:created>
  <dcterms:modified xsi:type="dcterms:W3CDTF">2024-05-31T02:43:15Z</dcterms:modified>
</cp:coreProperties>
</file>